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590" windowHeight="8445" activeTab="0"/>
  </bookViews>
  <sheets>
    <sheet name="KLSE-PL" sheetId="1" r:id="rId1"/>
    <sheet name="KLSE-BS" sheetId="2" r:id="rId2"/>
    <sheet name="KLSE-SE" sheetId="3" r:id="rId3"/>
    <sheet name="KLSE-CF" sheetId="4" r:id="rId4"/>
  </sheets>
  <definedNames>
    <definedName name="_xlnm.Print_Titles" localSheetId="3">'KLSE-CF'!$1:$15</definedName>
    <definedName name="_xlnm.Print_Titles" localSheetId="0">'KLSE-PL'!$1:$16</definedName>
  </definedNames>
  <calcPr fullCalcOnLoad="1"/>
</workbook>
</file>

<file path=xl/sharedStrings.xml><?xml version="1.0" encoding="utf-8"?>
<sst xmlns="http://schemas.openxmlformats.org/spreadsheetml/2006/main" count="168" uniqueCount="126">
  <si>
    <t>Exchange</t>
  </si>
  <si>
    <t>Amount due from customers for contract work</t>
  </si>
  <si>
    <t>Land held for development</t>
  </si>
  <si>
    <t>Corresponding</t>
  </si>
  <si>
    <t>Period</t>
  </si>
  <si>
    <t>Inventories</t>
  </si>
  <si>
    <t>Trade receivables</t>
  </si>
  <si>
    <t>Administrative expenses</t>
  </si>
  <si>
    <t xml:space="preserve">Share </t>
  </si>
  <si>
    <t xml:space="preserve">Retained </t>
  </si>
  <si>
    <t>Share</t>
  </si>
  <si>
    <t>Finance costs</t>
  </si>
  <si>
    <t>Total</t>
  </si>
  <si>
    <t>Minority interest</t>
  </si>
  <si>
    <t>Revaluation</t>
  </si>
  <si>
    <t>Other investments</t>
  </si>
  <si>
    <t>Bank overdrafts</t>
  </si>
  <si>
    <t xml:space="preserve">Current </t>
  </si>
  <si>
    <t xml:space="preserve">Year </t>
  </si>
  <si>
    <t>Quarter</t>
  </si>
  <si>
    <t>Current</t>
  </si>
  <si>
    <t>Year</t>
  </si>
  <si>
    <t>Todate</t>
  </si>
  <si>
    <t>Amount due to customers for contract work</t>
  </si>
  <si>
    <t>Cost of sales</t>
  </si>
  <si>
    <t>Revenue</t>
  </si>
  <si>
    <t>Gross profit</t>
  </si>
  <si>
    <t>Individual Quarter</t>
  </si>
  <si>
    <t>Cumulative Quarter</t>
  </si>
  <si>
    <t>RM'000</t>
  </si>
  <si>
    <t>Preceding</t>
  </si>
  <si>
    <t>RM '000</t>
  </si>
  <si>
    <t>Trade payables</t>
  </si>
  <si>
    <t>Share capital</t>
  </si>
  <si>
    <t>Non-current assets</t>
  </si>
  <si>
    <t>capital</t>
  </si>
  <si>
    <t>premium</t>
  </si>
  <si>
    <t>reserve</t>
  </si>
  <si>
    <t>Distributable</t>
  </si>
  <si>
    <t>CONDENSED CONSOLIDATED BALANCE SHEET</t>
  </si>
  <si>
    <t>Net loss for the period</t>
  </si>
  <si>
    <t>Other income</t>
  </si>
  <si>
    <t>Attributable to:</t>
  </si>
  <si>
    <t>UNAUDITED</t>
  </si>
  <si>
    <t>AUDITED</t>
  </si>
  <si>
    <t>AS AT</t>
  </si>
  <si>
    <t>Investment in associates</t>
  </si>
  <si>
    <t>Deferred tax assets</t>
  </si>
  <si>
    <t>ASSETS</t>
  </si>
  <si>
    <t>Development costs</t>
  </si>
  <si>
    <t>Other receivables</t>
  </si>
  <si>
    <t>Income tax expense</t>
  </si>
  <si>
    <t>Equity holders of the parent</t>
  </si>
  <si>
    <t>Earnings per share attributable to</t>
  </si>
  <si>
    <t xml:space="preserve">  equity holders of the parent:</t>
  </si>
  <si>
    <t>TOTAL ASSETS</t>
  </si>
  <si>
    <t>EQUITY AND LIABILITIES</t>
  </si>
  <si>
    <t>Equity attributable to equity holders of the parent</t>
  </si>
  <si>
    <t>Share premium</t>
  </si>
  <si>
    <t>Other reserves</t>
  </si>
  <si>
    <t>Retained earnings</t>
  </si>
  <si>
    <t>Total equity</t>
  </si>
  <si>
    <t>Borrowings</t>
  </si>
  <si>
    <t xml:space="preserve">Other payables </t>
  </si>
  <si>
    <t>Current tax payable</t>
  </si>
  <si>
    <t>Non-current liabilities</t>
  </si>
  <si>
    <t>Total liabilities</t>
  </si>
  <si>
    <t>TOTAL EQUITY AND LIABILITIES</t>
  </si>
  <si>
    <t xml:space="preserve">The  Condensed Consolidated Balance Sheet should be read in conjunction with the audited financial statements for </t>
  </si>
  <si>
    <t>CONDENSED CONSOLIDATED STATEMENT OF CHANGES IN EQUITY</t>
  </si>
  <si>
    <t>Minority</t>
  </si>
  <si>
    <t>equity</t>
  </si>
  <si>
    <t>Non-Distributable</t>
  </si>
  <si>
    <t>Attributable to Equity Holders of the Parent</t>
  </si>
  <si>
    <t>At 1 January 2006</t>
  </si>
  <si>
    <t>As at</t>
  </si>
  <si>
    <t>CONDENSED CONSOLIDATED CASH FLOW STATEMENT</t>
  </si>
  <si>
    <t>Property, plant &amp; equipment</t>
  </si>
  <si>
    <t>Net assets per share (RM)</t>
  </si>
  <si>
    <t xml:space="preserve">Acquisition of shares not owned in a </t>
  </si>
  <si>
    <t>subsidiary</t>
  </si>
  <si>
    <t>Shares issued by a subsidiary</t>
  </si>
  <si>
    <t>earnings</t>
  </si>
  <si>
    <t>Deposits, cash and bank balances</t>
  </si>
  <si>
    <t>CONDENSED CONSOLIDATED INCOME STATEMENTS</t>
  </si>
  <si>
    <t xml:space="preserve">The  Condensed Consolidated Income Statements should be read in conjunction with the audited financial statements for </t>
  </si>
  <si>
    <t>Intangible assets</t>
  </si>
  <si>
    <t>Cash and cash equivalents at the beginning of the financial period</t>
  </si>
  <si>
    <t>Cash and cash equivalents at the end of the financial period</t>
  </si>
  <si>
    <t>Cash and cash equivalents at the end of the financial period comprise the following :</t>
  </si>
  <si>
    <t>Current liabilities</t>
  </si>
  <si>
    <t>Current assets</t>
  </si>
  <si>
    <t>31.12.2006</t>
  </si>
  <si>
    <t>At 1 January 2007</t>
  </si>
  <si>
    <t>Other</t>
  </si>
  <si>
    <t>Share of loss of associates</t>
  </si>
  <si>
    <t>the year ended 31 December 2006 and the accompanying explanatory notes attached to the interim financial statements.</t>
  </si>
  <si>
    <t>Net profit for the period</t>
  </si>
  <si>
    <t>Issue of shares:</t>
  </si>
  <si>
    <t>-Bonus Issue</t>
  </si>
  <si>
    <t>Issue of warrants</t>
  </si>
  <si>
    <t>Cash and cash equivalents</t>
  </si>
  <si>
    <t>Net cash generated from/ (used in) investing activities</t>
  </si>
  <si>
    <t>Prepaid lease payments</t>
  </si>
  <si>
    <t>(restated)</t>
  </si>
  <si>
    <t>interests</t>
  </si>
  <si>
    <t>To Date</t>
  </si>
  <si>
    <t>FOR THE SIX-MONTH PERIOD ENDED 30 JUNE 2007</t>
  </si>
  <si>
    <t>30.6.2007</t>
  </si>
  <si>
    <t>30.6.2006</t>
  </si>
  <si>
    <t>(Loss)/ profit before taxation</t>
  </si>
  <si>
    <t>(Loss)/ profit for the period</t>
  </si>
  <si>
    <t>Basic, (loss)/ profit for the period (sen)</t>
  </si>
  <si>
    <t>Diluted, (loss)/ profit for the period (sen)</t>
  </si>
  <si>
    <t>AS AT 30 JUNE 2007</t>
  </si>
  <si>
    <t>At 30 June 2006</t>
  </si>
  <si>
    <t>At 30 June 2007</t>
  </si>
  <si>
    <t>-ESOS</t>
  </si>
  <si>
    <t>Net cash (used in)/ generated from financing activities</t>
  </si>
  <si>
    <t>Net decrease in cash and cash equivalents</t>
  </si>
  <si>
    <t>Net cash used in operating activities</t>
  </si>
  <si>
    <t>(Formerly known as ZECON ENGINEERING BERHAD)</t>
  </si>
  <si>
    <t xml:space="preserve"> ZECON BERHAD (134463-X)</t>
  </si>
  <si>
    <t xml:space="preserve">          ZECON BERHAD (134463-X)</t>
  </si>
  <si>
    <t xml:space="preserve">                     ZECON BERHAD (134463-X)</t>
  </si>
  <si>
    <t>ZECON BERHAD (134463-X)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</si>
</sst>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RM&quot;#,##0;\-&quot;RM&quot;#,##0"/>
    <numFmt numFmtId="179" formatCode="&quot;RM&quot;#,##0;[Red]\-&quot;RM&quot;#,##0"/>
    <numFmt numFmtId="180" formatCode="&quot;RM&quot;#,##0.00;\-&quot;RM&quot;#,##0.00"/>
    <numFmt numFmtId="181" formatCode="&quot;RM&quot;#,##0.00;[Red]\-&quot;RM&quot;#,##0.00"/>
    <numFmt numFmtId="182" formatCode="_-&quot;RM&quot;* #,##0_-;\-&quot;RM&quot;* #,##0_-;_-&quot;RM&quot;* &quot;-&quot;_-;_-@_-"/>
    <numFmt numFmtId="183" formatCode="_-&quot;RM&quot;* #,##0.00_-;\-&quot;RM&quot;* #,##0.00_-;_-&quot;RM&quot;* &quot;-&quot;??_-;_-@_-"/>
    <numFmt numFmtId="184" formatCode="&quot;Fr.&quot;\ #,##0;&quot;Fr.&quot;\ \-#,##0"/>
    <numFmt numFmtId="185" formatCode="&quot;Fr.&quot;\ #,##0;[Red]&quot;Fr.&quot;\ \-#,##0"/>
    <numFmt numFmtId="186" formatCode="&quot;Fr.&quot;\ #,##0.00;&quot;Fr.&quot;\ \-#,##0.00"/>
    <numFmt numFmtId="187" formatCode="&quot;Fr.&quot;\ #,##0.00;[Red]&quot;Fr.&quot;\ \-#,##0.00"/>
    <numFmt numFmtId="188" formatCode="_ &quot;Fr.&quot;\ * #,##0_ ;_ &quot;Fr.&quot;\ * \-#,##0_ ;_ &quot;Fr.&quot;\ * &quot;-&quot;_ ;_ @_ "/>
    <numFmt numFmtId="189" formatCode="_ * #,##0_ ;_ * \-#,##0_ ;_ * &quot;-&quot;_ ;_ @_ "/>
    <numFmt numFmtId="190" formatCode="_ &quot;Fr.&quot;\ * #,##0.00_ ;_ &quot;Fr.&quot;\ * \-#,##0.00_ ;_ &quot;Fr.&quot;\ * &quot;-&quot;??_ ;_ @_ "/>
    <numFmt numFmtId="191" formatCode="_ * #,##0.00_ ;_ * \-#,##0.00_ ;_ * &quot;-&quot;??_ ;_ @_ "/>
    <numFmt numFmtId="192" formatCode="General_)"/>
    <numFmt numFmtId="193" formatCode=";;;"/>
    <numFmt numFmtId="194" formatCode="0_);\(0\)"/>
    <numFmt numFmtId="195" formatCode="0.00_);\(0.00\)"/>
    <numFmt numFmtId="196" formatCode="0.0%"/>
    <numFmt numFmtId="197" formatCode="#,##0.0_);\(#,##0.0\)"/>
    <numFmt numFmtId="198" formatCode="#,##0.000_);\(#,##0.000\)"/>
    <numFmt numFmtId="199" formatCode="#,##0.0000_);\(#,##0.0000\)"/>
    <numFmt numFmtId="200" formatCode="#,##0.00000_);\(#,##0.00000\)"/>
    <numFmt numFmtId="201" formatCode="#,##0.00_ ;\-#,##0.00\ "/>
    <numFmt numFmtId="202" formatCode="#,##0_ ;\-#,##0\ 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i/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37" fontId="5" fillId="0" borderId="0" xfId="0" applyNumberFormat="1" applyFont="1" applyAlignment="1">
      <alignment/>
    </xf>
    <xf numFmtId="37" fontId="4" fillId="0" borderId="0" xfId="0" applyNumberFormat="1" applyFont="1" applyAlignment="1">
      <alignment/>
    </xf>
    <xf numFmtId="37" fontId="4" fillId="0" borderId="0" xfId="0" applyNumberFormat="1" applyFont="1" applyBorder="1" applyAlignment="1">
      <alignment/>
    </xf>
    <xf numFmtId="37" fontId="4" fillId="0" borderId="1" xfId="0" applyNumberFormat="1" applyFont="1" applyBorder="1" applyAlignment="1">
      <alignment/>
    </xf>
    <xf numFmtId="37" fontId="4" fillId="0" borderId="2" xfId="0" applyNumberFormat="1" applyFont="1" applyBorder="1" applyAlignment="1">
      <alignment/>
    </xf>
    <xf numFmtId="39" fontId="4" fillId="0" borderId="0" xfId="0" applyNumberFormat="1" applyFont="1" applyAlignment="1">
      <alignment/>
    </xf>
    <xf numFmtId="39" fontId="4" fillId="0" borderId="0" xfId="0" applyNumberFormat="1" applyFont="1" applyAlignment="1">
      <alignment horizontal="right"/>
    </xf>
    <xf numFmtId="37" fontId="5" fillId="0" borderId="0" xfId="0" applyNumberFormat="1" applyFont="1" applyAlignment="1">
      <alignment horizontal="center"/>
    </xf>
    <xf numFmtId="0" fontId="4" fillId="0" borderId="0" xfId="0" applyFont="1" applyAlignment="1" quotePrefix="1">
      <alignment/>
    </xf>
    <xf numFmtId="37" fontId="9" fillId="0" borderId="0" xfId="0" applyNumberFormat="1" applyFont="1" applyAlignment="1">
      <alignment horizontal="center"/>
    </xf>
    <xf numFmtId="37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37" fontId="4" fillId="0" borderId="0" xfId="0" applyNumberFormat="1" applyFont="1" applyFill="1" applyBorder="1" applyAlignment="1">
      <alignment/>
    </xf>
    <xf numFmtId="37" fontId="4" fillId="0" borderId="0" xfId="0" applyNumberFormat="1" applyFont="1" applyFill="1" applyAlignment="1">
      <alignment/>
    </xf>
    <xf numFmtId="41" fontId="4" fillId="0" borderId="0" xfId="0" applyNumberFormat="1" applyFont="1" applyAlignment="1">
      <alignment/>
    </xf>
    <xf numFmtId="41" fontId="4" fillId="0" borderId="2" xfId="0" applyNumberFormat="1" applyFont="1" applyBorder="1" applyAlignment="1">
      <alignment/>
    </xf>
    <xf numFmtId="41" fontId="4" fillId="0" borderId="0" xfId="0" applyNumberFormat="1" applyFont="1" applyBorder="1" applyAlignment="1">
      <alignment/>
    </xf>
    <xf numFmtId="41" fontId="4" fillId="0" borderId="1" xfId="0" applyNumberFormat="1" applyFont="1" applyBorder="1" applyAlignment="1">
      <alignment/>
    </xf>
    <xf numFmtId="37" fontId="5" fillId="0" borderId="0" xfId="0" applyNumberFormat="1" applyFont="1" applyAlignment="1">
      <alignment/>
    </xf>
    <xf numFmtId="0" fontId="4" fillId="0" borderId="0" xfId="0" applyFont="1" applyFill="1" applyBorder="1" applyAlignment="1">
      <alignment/>
    </xf>
    <xf numFmtId="37" fontId="4" fillId="0" borderId="2" xfId="0" applyNumberFormat="1" applyFont="1" applyFill="1" applyBorder="1" applyAlignment="1">
      <alignment/>
    </xf>
    <xf numFmtId="41" fontId="4" fillId="0" borderId="2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37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37" fontId="4" fillId="0" borderId="0" xfId="0" applyNumberFormat="1" applyFont="1" applyFill="1" applyAlignment="1">
      <alignment horizontal="center"/>
    </xf>
    <xf numFmtId="37" fontId="4" fillId="0" borderId="1" xfId="0" applyNumberFormat="1" applyFont="1" applyFill="1" applyBorder="1" applyAlignment="1">
      <alignment/>
    </xf>
    <xf numFmtId="37" fontId="4" fillId="0" borderId="3" xfId="0" applyNumberFormat="1" applyFont="1" applyFill="1" applyBorder="1" applyAlignment="1">
      <alignment/>
    </xf>
    <xf numFmtId="0" fontId="4" fillId="0" borderId="1" xfId="0" applyFont="1" applyFill="1" applyBorder="1" applyAlignment="1">
      <alignment/>
    </xf>
    <xf numFmtId="39" fontId="4" fillId="0" borderId="0" xfId="0" applyNumberFormat="1" applyFont="1" applyFill="1" applyBorder="1" applyAlignment="1">
      <alignment/>
    </xf>
    <xf numFmtId="39" fontId="4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37" fontId="5" fillId="0" borderId="0" xfId="0" applyNumberFormat="1" applyFont="1" applyAlignment="1">
      <alignment horizontal="center"/>
    </xf>
    <xf numFmtId="37" fontId="9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314325</xdr:colOff>
      <xdr:row>0</xdr:row>
      <xdr:rowOff>19050</xdr:rowOff>
    </xdr:from>
    <xdr:to>
      <xdr:col>5</xdr:col>
      <xdr:colOff>38100</xdr:colOff>
      <xdr:row>3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9050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1400175</xdr:colOff>
      <xdr:row>0</xdr:row>
      <xdr:rowOff>85725</xdr:rowOff>
    </xdr:from>
    <xdr:to>
      <xdr:col>3</xdr:col>
      <xdr:colOff>247650</xdr:colOff>
      <xdr:row>3</xdr:row>
      <xdr:rowOff>66675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8572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11</xdr:row>
      <xdr:rowOff>76200</xdr:rowOff>
    </xdr:from>
    <xdr:to>
      <xdr:col>6</xdr:col>
      <xdr:colOff>304800</xdr:colOff>
      <xdr:row>11</xdr:row>
      <xdr:rowOff>76200</xdr:rowOff>
    </xdr:to>
    <xdr:sp>
      <xdr:nvSpPr>
        <xdr:cNvPr id="1" name="Line 15"/>
        <xdr:cNvSpPr>
          <a:spLocks/>
        </xdr:cNvSpPr>
      </xdr:nvSpPr>
      <xdr:spPr>
        <a:xfrm flipH="1">
          <a:off x="2819400" y="185737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11</xdr:row>
      <xdr:rowOff>85725</xdr:rowOff>
    </xdr:from>
    <xdr:to>
      <xdr:col>14</xdr:col>
      <xdr:colOff>600075</xdr:colOff>
      <xdr:row>11</xdr:row>
      <xdr:rowOff>85725</xdr:rowOff>
    </xdr:to>
    <xdr:sp>
      <xdr:nvSpPr>
        <xdr:cNvPr id="2" name="Line 16"/>
        <xdr:cNvSpPr>
          <a:spLocks/>
        </xdr:cNvSpPr>
      </xdr:nvSpPr>
      <xdr:spPr>
        <a:xfrm>
          <a:off x="6105525" y="18669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12</xdr:row>
      <xdr:rowOff>95250</xdr:rowOff>
    </xdr:from>
    <xdr:to>
      <xdr:col>6</xdr:col>
      <xdr:colOff>200025</xdr:colOff>
      <xdr:row>12</xdr:row>
      <xdr:rowOff>95250</xdr:rowOff>
    </xdr:to>
    <xdr:sp>
      <xdr:nvSpPr>
        <xdr:cNvPr id="3" name="Line 17"/>
        <xdr:cNvSpPr>
          <a:spLocks/>
        </xdr:cNvSpPr>
      </xdr:nvSpPr>
      <xdr:spPr>
        <a:xfrm flipH="1">
          <a:off x="2828925" y="203835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381000</xdr:colOff>
      <xdr:row>12</xdr:row>
      <xdr:rowOff>85725</xdr:rowOff>
    </xdr:from>
    <xdr:to>
      <xdr:col>11</xdr:col>
      <xdr:colOff>0</xdr:colOff>
      <xdr:row>12</xdr:row>
      <xdr:rowOff>85725</xdr:rowOff>
    </xdr:to>
    <xdr:sp>
      <xdr:nvSpPr>
        <xdr:cNvPr id="4" name="Line 18"/>
        <xdr:cNvSpPr>
          <a:spLocks/>
        </xdr:cNvSpPr>
      </xdr:nvSpPr>
      <xdr:spPr>
        <a:xfrm>
          <a:off x="4695825" y="202882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6</xdr:col>
      <xdr:colOff>495300</xdr:colOff>
      <xdr:row>0</xdr:row>
      <xdr:rowOff>0</xdr:rowOff>
    </xdr:from>
    <xdr:to>
      <xdr:col>8</xdr:col>
      <xdr:colOff>304800</xdr:colOff>
      <xdr:row>2</xdr:row>
      <xdr:rowOff>142875</xdr:rowOff>
    </xdr:to>
    <xdr:pic>
      <xdr:nvPicPr>
        <xdr:cNvPr id="5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0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1000125</xdr:colOff>
      <xdr:row>0</xdr:row>
      <xdr:rowOff>19050</xdr:rowOff>
    </xdr:from>
    <xdr:to>
      <xdr:col>3</xdr:col>
      <xdr:colOff>1600200</xdr:colOff>
      <xdr:row>3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5025" y="19050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68"/>
  <sheetViews>
    <sheetView tabSelected="1" workbookViewId="0" topLeftCell="A1">
      <selection activeCell="D24" sqref="D24"/>
    </sheetView>
  </sheetViews>
  <sheetFormatPr defaultColWidth="9.140625" defaultRowHeight="12.75"/>
  <cols>
    <col min="1" max="1" width="3.28125" style="1" customWidth="1"/>
    <col min="2" max="2" width="30.421875" style="1" customWidth="1"/>
    <col min="3" max="3" width="3.421875" style="1" customWidth="1"/>
    <col min="4" max="4" width="11.421875" style="5" customWidth="1"/>
    <col min="5" max="5" width="1.7109375" style="5" customWidth="1"/>
    <col min="6" max="6" width="12.421875" style="5" customWidth="1"/>
    <col min="7" max="7" width="1.7109375" style="1" customWidth="1"/>
    <col min="8" max="8" width="11.421875" style="5" customWidth="1"/>
    <col min="9" max="9" width="1.7109375" style="1" customWidth="1"/>
    <col min="10" max="10" width="12.8515625" style="5" customWidth="1"/>
    <col min="11" max="47" width="9.140625" style="5" customWidth="1"/>
    <col min="48" max="16384" width="9.140625" style="1" customWidth="1"/>
  </cols>
  <sheetData>
    <row r="1" ht="12.75"/>
    <row r="2" ht="12.75"/>
    <row r="3" ht="12.75"/>
    <row r="4" spans="1:10" ht="12.75">
      <c r="A4" s="38" t="s">
        <v>122</v>
      </c>
      <c r="B4" s="38"/>
      <c r="C4" s="38"/>
      <c r="D4" s="38"/>
      <c r="E4" s="38"/>
      <c r="F4" s="38"/>
      <c r="G4" s="38"/>
      <c r="H4" s="38"/>
      <c r="I4" s="38"/>
      <c r="J4" s="38"/>
    </row>
    <row r="5" spans="1:12" ht="12.75">
      <c r="A5" s="38" t="s">
        <v>121</v>
      </c>
      <c r="B5" s="38"/>
      <c r="C5" s="38"/>
      <c r="D5" s="38"/>
      <c r="E5" s="38"/>
      <c r="F5" s="38"/>
      <c r="G5" s="38"/>
      <c r="H5" s="38"/>
      <c r="I5" s="38"/>
      <c r="J5" s="38"/>
      <c r="K5" s="37"/>
      <c r="L5" s="37"/>
    </row>
    <row r="7" spans="1:10" ht="12.75">
      <c r="A7" s="38" t="s">
        <v>84</v>
      </c>
      <c r="B7" s="38"/>
      <c r="C7" s="38"/>
      <c r="D7" s="38"/>
      <c r="E7" s="38"/>
      <c r="F7" s="38"/>
      <c r="G7" s="38"/>
      <c r="H7" s="38"/>
      <c r="I7" s="38"/>
      <c r="J7" s="38"/>
    </row>
    <row r="8" spans="1:10" ht="12.75">
      <c r="A8" s="38" t="s">
        <v>107</v>
      </c>
      <c r="B8" s="38"/>
      <c r="C8" s="38"/>
      <c r="D8" s="38"/>
      <c r="E8" s="38"/>
      <c r="F8" s="38"/>
      <c r="G8" s="38"/>
      <c r="H8" s="38"/>
      <c r="I8" s="38"/>
      <c r="J8" s="38"/>
    </row>
    <row r="9" ht="12.75">
      <c r="B9" s="3"/>
    </row>
    <row r="10" spans="2:10" ht="12.75">
      <c r="B10" s="3"/>
      <c r="D10" s="4"/>
      <c r="E10" s="11" t="s">
        <v>27</v>
      </c>
      <c r="F10" s="3"/>
      <c r="G10" s="3"/>
      <c r="H10" s="4"/>
      <c r="I10" s="11" t="s">
        <v>28</v>
      </c>
      <c r="J10" s="3"/>
    </row>
    <row r="11" spans="2:10" ht="12.75">
      <c r="B11" s="3"/>
      <c r="D11" s="11"/>
      <c r="E11" s="11"/>
      <c r="F11" s="11" t="s">
        <v>30</v>
      </c>
      <c r="G11" s="3"/>
      <c r="H11" s="11"/>
      <c r="I11" s="3"/>
      <c r="J11" s="11" t="s">
        <v>30</v>
      </c>
    </row>
    <row r="12" spans="2:10" ht="12.75">
      <c r="B12" s="3"/>
      <c r="D12" s="11" t="s">
        <v>17</v>
      </c>
      <c r="E12" s="11"/>
      <c r="F12" s="11" t="s">
        <v>18</v>
      </c>
      <c r="G12" s="3"/>
      <c r="H12" s="11" t="s">
        <v>20</v>
      </c>
      <c r="I12" s="3"/>
      <c r="J12" s="11" t="s">
        <v>21</v>
      </c>
    </row>
    <row r="13" spans="4:10" ht="12.75">
      <c r="D13" s="11" t="s">
        <v>18</v>
      </c>
      <c r="E13" s="11"/>
      <c r="F13" s="11" t="s">
        <v>3</v>
      </c>
      <c r="G13" s="3"/>
      <c r="H13" s="11" t="s">
        <v>21</v>
      </c>
      <c r="I13" s="3"/>
      <c r="J13" s="11" t="s">
        <v>3</v>
      </c>
    </row>
    <row r="14" spans="4:10" ht="12.75">
      <c r="D14" s="11" t="s">
        <v>19</v>
      </c>
      <c r="E14" s="11"/>
      <c r="F14" s="11" t="s">
        <v>19</v>
      </c>
      <c r="G14" s="3"/>
      <c r="H14" s="11" t="s">
        <v>22</v>
      </c>
      <c r="I14" s="3"/>
      <c r="J14" s="11" t="s">
        <v>4</v>
      </c>
    </row>
    <row r="15" spans="4:10" ht="12.75">
      <c r="D15" s="11" t="s">
        <v>108</v>
      </c>
      <c r="E15" s="11"/>
      <c r="F15" s="11" t="s">
        <v>109</v>
      </c>
      <c r="G15" s="3"/>
      <c r="H15" s="11" t="str">
        <f>D15</f>
        <v>30.6.2007</v>
      </c>
      <c r="I15" s="11"/>
      <c r="J15" s="11" t="str">
        <f>F15</f>
        <v>30.6.2006</v>
      </c>
    </row>
    <row r="16" spans="4:10" ht="12.75">
      <c r="D16" s="11" t="s">
        <v>31</v>
      </c>
      <c r="E16" s="11"/>
      <c r="F16" s="11" t="s">
        <v>31</v>
      </c>
      <c r="G16" s="4"/>
      <c r="H16" s="11" t="s">
        <v>31</v>
      </c>
      <c r="I16" s="3"/>
      <c r="J16" s="11" t="s">
        <v>31</v>
      </c>
    </row>
    <row r="17" ht="12.75">
      <c r="K17" s="6"/>
    </row>
    <row r="18" spans="1:11" ht="12.75">
      <c r="A18" s="3" t="s">
        <v>25</v>
      </c>
      <c r="D18" s="6">
        <v>16929</v>
      </c>
      <c r="E18" s="6"/>
      <c r="F18" s="6">
        <v>7010</v>
      </c>
      <c r="G18" s="2"/>
      <c r="H18" s="6">
        <v>44108</v>
      </c>
      <c r="I18" s="2"/>
      <c r="J18" s="6">
        <v>20318</v>
      </c>
      <c r="K18" s="6"/>
    </row>
    <row r="19" spans="4:11" ht="12.75">
      <c r="D19" s="6"/>
      <c r="E19" s="6"/>
      <c r="F19" s="6"/>
      <c r="G19" s="2"/>
      <c r="H19" s="6"/>
      <c r="I19" s="2"/>
      <c r="J19" s="6"/>
      <c r="K19" s="6"/>
    </row>
    <row r="20" spans="1:11" ht="12.75">
      <c r="A20" s="1" t="s">
        <v>24</v>
      </c>
      <c r="D20" s="6">
        <v>-12637</v>
      </c>
      <c r="F20" s="5">
        <v>-3268</v>
      </c>
      <c r="H20" s="6">
        <v>-27647</v>
      </c>
      <c r="J20" s="5">
        <v>-12819</v>
      </c>
      <c r="K20" s="6"/>
    </row>
    <row r="21" spans="4:11" ht="12.75">
      <c r="D21" s="7"/>
      <c r="F21" s="7"/>
      <c r="H21" s="7"/>
      <c r="J21" s="7"/>
      <c r="K21" s="6"/>
    </row>
    <row r="22" spans="1:11" ht="12.75">
      <c r="A22" s="3" t="s">
        <v>26</v>
      </c>
      <c r="D22" s="5">
        <f>D18+D20</f>
        <v>4292</v>
      </c>
      <c r="F22" s="5">
        <f>SUM(F18:F21)</f>
        <v>3742</v>
      </c>
      <c r="H22" s="5">
        <f>H18+H20</f>
        <v>16461</v>
      </c>
      <c r="J22" s="5">
        <f>SUM(J18:J21)</f>
        <v>7499</v>
      </c>
      <c r="K22" s="6"/>
    </row>
    <row r="23" spans="8:11" ht="12.75">
      <c r="H23" s="6"/>
      <c r="K23" s="6"/>
    </row>
    <row r="24" spans="1:11" ht="12.75">
      <c r="A24" s="1" t="s">
        <v>41</v>
      </c>
      <c r="D24" s="6">
        <v>258</v>
      </c>
      <c r="F24" s="5">
        <v>116</v>
      </c>
      <c r="H24" s="6">
        <v>832</v>
      </c>
      <c r="J24" s="5">
        <v>177</v>
      </c>
      <c r="K24" s="6"/>
    </row>
    <row r="25" spans="1:11" ht="12.75">
      <c r="A25" s="1" t="s">
        <v>7</v>
      </c>
      <c r="D25" s="6">
        <v>-2906</v>
      </c>
      <c r="F25" s="5">
        <v>-5981</v>
      </c>
      <c r="H25" s="17">
        <v>-7902</v>
      </c>
      <c r="J25" s="5">
        <v>-10989</v>
      </c>
      <c r="K25" s="6"/>
    </row>
    <row r="26" spans="1:11" ht="12.75">
      <c r="A26" s="1" t="s">
        <v>11</v>
      </c>
      <c r="D26" s="6">
        <v>-2241</v>
      </c>
      <c r="F26" s="5">
        <v>-2565</v>
      </c>
      <c r="H26" s="6">
        <v>-5880</v>
      </c>
      <c r="J26" s="5">
        <v>-5146</v>
      </c>
      <c r="K26" s="6"/>
    </row>
    <row r="27" spans="1:11" ht="12.75">
      <c r="A27" s="1" t="s">
        <v>95</v>
      </c>
      <c r="D27" s="6">
        <v>-145</v>
      </c>
      <c r="F27" s="5">
        <v>-151</v>
      </c>
      <c r="H27" s="6">
        <v>-353</v>
      </c>
      <c r="J27" s="5">
        <v>-257</v>
      </c>
      <c r="K27" s="6"/>
    </row>
    <row r="28" spans="4:11" ht="12.75">
      <c r="D28" s="7"/>
      <c r="F28" s="7"/>
      <c r="H28" s="7"/>
      <c r="J28" s="7"/>
      <c r="K28" s="6"/>
    </row>
    <row r="29" spans="8:11" ht="12.75">
      <c r="H29" s="6"/>
      <c r="K29" s="6"/>
    </row>
    <row r="30" spans="1:11" ht="12.75">
      <c r="A30" s="3" t="s">
        <v>110</v>
      </c>
      <c r="D30" s="5">
        <f>SUM(D22:D28)</f>
        <v>-742</v>
      </c>
      <c r="F30" s="5">
        <f>SUM(F22:F29)</f>
        <v>-4839</v>
      </c>
      <c r="H30" s="5">
        <f>SUM(H22:H28)</f>
        <v>3158</v>
      </c>
      <c r="J30" s="5">
        <f>SUM(J22:J29)</f>
        <v>-8716</v>
      </c>
      <c r="K30" s="6"/>
    </row>
    <row r="31" spans="8:11" ht="12.75">
      <c r="H31" s="6"/>
      <c r="K31" s="6"/>
    </row>
    <row r="32" spans="1:11" ht="12.75">
      <c r="A32" s="1" t="s">
        <v>51</v>
      </c>
      <c r="D32" s="6">
        <v>-22</v>
      </c>
      <c r="F32" s="6">
        <v>-4</v>
      </c>
      <c r="H32" s="6">
        <v>-2622</v>
      </c>
      <c r="J32" s="5">
        <v>-5</v>
      </c>
      <c r="K32" s="6"/>
    </row>
    <row r="33" spans="4:11" ht="12.75">
      <c r="D33" s="7"/>
      <c r="F33" s="7"/>
      <c r="H33" s="7"/>
      <c r="J33" s="7"/>
      <c r="K33" s="6"/>
    </row>
    <row r="34" spans="1:11" ht="13.5" thickBot="1">
      <c r="A34" s="3" t="s">
        <v>111</v>
      </c>
      <c r="D34" s="8">
        <f>SUM(D30:D33)</f>
        <v>-764</v>
      </c>
      <c r="F34" s="8">
        <f>SUM(F30:F33)</f>
        <v>-4843</v>
      </c>
      <c r="H34" s="8">
        <f>SUM(H30:H33)</f>
        <v>536</v>
      </c>
      <c r="J34" s="8">
        <f>SUM(J30:J33)</f>
        <v>-8721</v>
      </c>
      <c r="K34" s="6"/>
    </row>
    <row r="35" spans="8:11" ht="13.5" thickTop="1">
      <c r="H35" s="6"/>
      <c r="K35" s="6"/>
    </row>
    <row r="36" spans="8:11" ht="12.75">
      <c r="H36" s="6"/>
      <c r="K36" s="6"/>
    </row>
    <row r="37" spans="1:11" ht="12.75">
      <c r="A37" s="3" t="s">
        <v>42</v>
      </c>
      <c r="H37" s="6"/>
      <c r="K37" s="6"/>
    </row>
    <row r="38" spans="8:11" ht="12.75">
      <c r="H38" s="6"/>
      <c r="K38" s="6"/>
    </row>
    <row r="39" spans="1:11" ht="12.75">
      <c r="A39" s="1" t="s">
        <v>52</v>
      </c>
      <c r="D39" s="6">
        <v>-779</v>
      </c>
      <c r="F39" s="5">
        <v>-4874</v>
      </c>
      <c r="H39" s="5">
        <v>508</v>
      </c>
      <c r="I39" s="5"/>
      <c r="J39" s="5">
        <v>-8732</v>
      </c>
      <c r="K39" s="6"/>
    </row>
    <row r="40" spans="1:11" ht="12.75">
      <c r="A40" s="1" t="s">
        <v>13</v>
      </c>
      <c r="D40" s="6">
        <v>15</v>
      </c>
      <c r="F40" s="5">
        <v>31</v>
      </c>
      <c r="H40" s="5">
        <v>28</v>
      </c>
      <c r="J40" s="5">
        <v>11</v>
      </c>
      <c r="K40" s="6"/>
    </row>
    <row r="41" ht="6" customHeight="1">
      <c r="K41" s="6"/>
    </row>
    <row r="42" spans="1:11" ht="13.5" thickBot="1">
      <c r="A42" s="3"/>
      <c r="D42" s="8">
        <f>SUM(D39:D41)</f>
        <v>-764</v>
      </c>
      <c r="F42" s="8">
        <f>SUM(F39:F41)</f>
        <v>-4843</v>
      </c>
      <c r="H42" s="8">
        <f>SUM(H39:H41)</f>
        <v>536</v>
      </c>
      <c r="J42" s="8">
        <f>SUM(J39:J41)</f>
        <v>-8721</v>
      </c>
      <c r="K42" s="6"/>
    </row>
    <row r="43" spans="8:11" ht="13.5" thickTop="1">
      <c r="H43" s="6"/>
      <c r="K43" s="6"/>
    </row>
    <row r="44" spans="8:11" ht="12.75">
      <c r="H44" s="6"/>
      <c r="K44" s="6"/>
    </row>
    <row r="45" spans="1:11" ht="12.75">
      <c r="A45" s="3" t="s">
        <v>53</v>
      </c>
      <c r="K45" s="6"/>
    </row>
    <row r="46" spans="1:11" ht="12.75">
      <c r="A46" s="3" t="s">
        <v>54</v>
      </c>
      <c r="K46" s="6"/>
    </row>
    <row r="48" spans="1:10" ht="12.75">
      <c r="A48" s="1" t="s">
        <v>112</v>
      </c>
      <c r="B48" s="16"/>
      <c r="D48" s="9">
        <v>-0.72</v>
      </c>
      <c r="E48" s="9"/>
      <c r="F48" s="9">
        <v>-5.52</v>
      </c>
      <c r="G48" s="9"/>
      <c r="H48" s="9">
        <v>0.47</v>
      </c>
      <c r="I48" s="9"/>
      <c r="J48" s="9">
        <v>-9.88</v>
      </c>
    </row>
    <row r="49" spans="4:10" ht="12.75">
      <c r="D49" s="9"/>
      <c r="E49" s="9"/>
      <c r="F49" s="9"/>
      <c r="G49" s="9"/>
      <c r="H49" s="9"/>
      <c r="I49" s="9"/>
      <c r="J49" s="9"/>
    </row>
    <row r="50" spans="1:10" ht="12.75">
      <c r="A50" s="1" t="s">
        <v>113</v>
      </c>
      <c r="D50" s="9">
        <v>-0.72</v>
      </c>
      <c r="E50" s="9"/>
      <c r="F50" s="9">
        <v>-5.52</v>
      </c>
      <c r="G50" s="9"/>
      <c r="H50" s="9">
        <v>0.47</v>
      </c>
      <c r="I50" s="9"/>
      <c r="J50" s="9">
        <v>-9.88</v>
      </c>
    </row>
    <row r="51" spans="4:10" ht="12.75">
      <c r="D51" s="9"/>
      <c r="E51" s="9"/>
      <c r="F51" s="9"/>
      <c r="G51" s="9"/>
      <c r="H51" s="9"/>
      <c r="I51" s="9"/>
      <c r="J51" s="9"/>
    </row>
    <row r="52" spans="4:10" ht="12.75">
      <c r="D52" s="9"/>
      <c r="E52" s="9"/>
      <c r="F52" s="9"/>
      <c r="G52" s="9"/>
      <c r="H52" s="9"/>
      <c r="I52" s="9"/>
      <c r="J52" s="9"/>
    </row>
    <row r="53" spans="4:10" ht="12.75">
      <c r="D53" s="9"/>
      <c r="E53" s="9"/>
      <c r="F53" s="9"/>
      <c r="G53" s="9"/>
      <c r="H53" s="9"/>
      <c r="I53" s="9"/>
      <c r="J53" s="9"/>
    </row>
    <row r="54" ht="12.75">
      <c r="A54" s="1" t="s">
        <v>85</v>
      </c>
    </row>
    <row r="55" ht="12.75">
      <c r="A55" s="1" t="s">
        <v>96</v>
      </c>
    </row>
    <row r="68" spans="4:10" ht="12.75">
      <c r="D68" s="10"/>
      <c r="E68" s="10"/>
      <c r="F68" s="10"/>
      <c r="G68" s="10"/>
      <c r="H68" s="10"/>
      <c r="J68" s="10"/>
    </row>
    <row r="208" ht="12" customHeight="1"/>
  </sheetData>
  <sheetProtection/>
  <mergeCells count="4">
    <mergeCell ref="A7:J7"/>
    <mergeCell ref="A8:J8"/>
    <mergeCell ref="A4:J4"/>
    <mergeCell ref="A5:J5"/>
  </mergeCells>
  <printOptions/>
  <pageMargins left="0.44" right="0" top="0.590551181102362" bottom="0.590551181102362" header="0.511811023622047" footer="0.118110236220472"/>
  <pageSetup horizontalDpi="360" verticalDpi="36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5:J73"/>
  <sheetViews>
    <sheetView workbookViewId="0" topLeftCell="A40">
      <selection activeCell="O61" sqref="O61"/>
    </sheetView>
  </sheetViews>
  <sheetFormatPr defaultColWidth="9.140625" defaultRowHeight="12.75"/>
  <cols>
    <col min="1" max="1" width="2.140625" style="27" customWidth="1"/>
    <col min="2" max="2" width="7.421875" style="27" customWidth="1"/>
    <col min="3" max="3" width="26.28125" style="27" customWidth="1"/>
    <col min="4" max="4" width="6.28125" style="27" customWidth="1"/>
    <col min="5" max="5" width="14.00390625" style="18" bestFit="1" customWidth="1"/>
    <col min="6" max="6" width="1.7109375" style="27" customWidth="1"/>
    <col min="7" max="7" width="12.28125" style="18" customWidth="1"/>
    <col min="8" max="8" width="3.140625" style="27" customWidth="1"/>
    <col min="9" max="16384" width="9.140625" style="27" customWidth="1"/>
  </cols>
  <sheetData>
    <row r="1" ht="12.75"/>
    <row r="2" ht="12.75"/>
    <row r="3" ht="12.75"/>
    <row r="4" ht="12.75"/>
    <row r="5" spans="1:7" ht="12.75">
      <c r="A5" s="39" t="s">
        <v>125</v>
      </c>
      <c r="B5" s="39"/>
      <c r="C5" s="39"/>
      <c r="D5" s="39"/>
      <c r="E5" s="39"/>
      <c r="F5" s="39"/>
      <c r="G5" s="39"/>
    </row>
    <row r="6" spans="1:7" ht="12.75">
      <c r="A6" s="39" t="s">
        <v>121</v>
      </c>
      <c r="B6" s="39"/>
      <c r="C6" s="39"/>
      <c r="D6" s="39"/>
      <c r="E6" s="39"/>
      <c r="F6" s="39"/>
      <c r="G6" s="39"/>
    </row>
    <row r="7" ht="6.75" customHeight="1"/>
    <row r="8" spans="1:7" ht="12.75">
      <c r="A8" s="39" t="s">
        <v>39</v>
      </c>
      <c r="B8" s="39"/>
      <c r="C8" s="39"/>
      <c r="D8" s="39"/>
      <c r="E8" s="39"/>
      <c r="F8" s="39"/>
      <c r="G8" s="39"/>
    </row>
    <row r="9" spans="1:7" ht="12.75">
      <c r="A9" s="39" t="s">
        <v>114</v>
      </c>
      <c r="B9" s="39"/>
      <c r="C9" s="39"/>
      <c r="D9" s="39"/>
      <c r="E9" s="39"/>
      <c r="F9" s="39"/>
      <c r="G9" s="39"/>
    </row>
    <row r="10" ht="8.25" customHeight="1"/>
    <row r="11" spans="5:7" ht="12.75">
      <c r="E11" s="28" t="s">
        <v>43</v>
      </c>
      <c r="F11" s="29"/>
      <c r="G11" s="28" t="s">
        <v>44</v>
      </c>
    </row>
    <row r="12" spans="5:7" ht="12.75">
      <c r="E12" s="28" t="s">
        <v>45</v>
      </c>
      <c r="F12" s="29"/>
      <c r="G12" s="28" t="s">
        <v>45</v>
      </c>
    </row>
    <row r="13" spans="4:7" ht="12.75">
      <c r="D13" s="30"/>
      <c r="E13" s="28" t="str">
        <f>'KLSE-PL'!D15</f>
        <v>30.6.2007</v>
      </c>
      <c r="F13" s="28"/>
      <c r="G13" s="28" t="s">
        <v>92</v>
      </c>
    </row>
    <row r="14" spans="4:7" ht="12.75">
      <c r="D14" s="30"/>
      <c r="E14" s="28" t="s">
        <v>29</v>
      </c>
      <c r="F14" s="29"/>
      <c r="G14" s="28" t="s">
        <v>29</v>
      </c>
    </row>
    <row r="15" spans="4:7" ht="12.75">
      <c r="D15" s="30"/>
      <c r="E15" s="28"/>
      <c r="F15" s="29"/>
      <c r="G15" s="28" t="s">
        <v>104</v>
      </c>
    </row>
    <row r="16" spans="4:7" ht="12.75">
      <c r="D16" s="30"/>
      <c r="E16" s="28"/>
      <c r="F16" s="29"/>
      <c r="G16" s="28"/>
    </row>
    <row r="17" spans="1:7" ht="12.75">
      <c r="A17" s="29" t="s">
        <v>48</v>
      </c>
      <c r="D17" s="30"/>
      <c r="E17" s="28"/>
      <c r="F17" s="29"/>
      <c r="G17" s="28"/>
    </row>
    <row r="18" spans="1:7" ht="12.75">
      <c r="A18" s="29" t="s">
        <v>34</v>
      </c>
      <c r="D18" s="30"/>
      <c r="E18" s="31"/>
      <c r="G18" s="31"/>
    </row>
    <row r="19" spans="2:9" ht="12.75">
      <c r="B19" s="27" t="s">
        <v>77</v>
      </c>
      <c r="D19" s="30"/>
      <c r="E19" s="18">
        <v>22762</v>
      </c>
      <c r="G19" s="18">
        <v>25673</v>
      </c>
      <c r="I19" s="18"/>
    </row>
    <row r="20" spans="2:9" ht="12.75">
      <c r="B20" s="27" t="s">
        <v>2</v>
      </c>
      <c r="D20" s="30"/>
      <c r="E20" s="18">
        <v>132228</v>
      </c>
      <c r="G20" s="18">
        <v>144228</v>
      </c>
      <c r="I20" s="18"/>
    </row>
    <row r="21" spans="2:9" ht="12.75">
      <c r="B21" s="27" t="s">
        <v>103</v>
      </c>
      <c r="D21" s="30"/>
      <c r="E21" s="18">
        <v>7759</v>
      </c>
      <c r="G21" s="18">
        <v>8778</v>
      </c>
      <c r="I21" s="18"/>
    </row>
    <row r="22" spans="2:9" ht="12.75">
      <c r="B22" s="27" t="s">
        <v>86</v>
      </c>
      <c r="D22" s="30"/>
      <c r="E22" s="18">
        <v>15829</v>
      </c>
      <c r="G22" s="18">
        <v>15970</v>
      </c>
      <c r="I22" s="18"/>
    </row>
    <row r="23" spans="2:9" ht="12.75">
      <c r="B23" s="27" t="s">
        <v>46</v>
      </c>
      <c r="D23" s="30"/>
      <c r="E23" s="18">
        <v>10535</v>
      </c>
      <c r="G23" s="18">
        <v>10888</v>
      </c>
      <c r="I23" s="18"/>
    </row>
    <row r="24" spans="2:9" ht="12.75">
      <c r="B24" s="27" t="s">
        <v>15</v>
      </c>
      <c r="D24" s="30"/>
      <c r="E24" s="18">
        <v>5257</v>
      </c>
      <c r="G24" s="18">
        <v>5803</v>
      </c>
      <c r="I24" s="18"/>
    </row>
    <row r="25" spans="2:9" ht="12.75">
      <c r="B25" s="27" t="s">
        <v>47</v>
      </c>
      <c r="D25" s="30"/>
      <c r="E25" s="32">
        <v>11187</v>
      </c>
      <c r="G25" s="32">
        <v>11209</v>
      </c>
      <c r="I25" s="18"/>
    </row>
    <row r="26" spans="4:7" ht="12.75">
      <c r="D26" s="30"/>
      <c r="E26" s="17">
        <f>SUM(E19:E25)</f>
        <v>205557</v>
      </c>
      <c r="G26" s="17">
        <f>SUM(G19:G25)</f>
        <v>222549</v>
      </c>
    </row>
    <row r="27" ht="12.75">
      <c r="D27" s="30"/>
    </row>
    <row r="28" spans="1:4" ht="12.75">
      <c r="A28" s="29" t="s">
        <v>91</v>
      </c>
      <c r="D28" s="30"/>
    </row>
    <row r="29" spans="2:9" ht="12.75">
      <c r="B29" s="27" t="s">
        <v>49</v>
      </c>
      <c r="D29" s="30"/>
      <c r="E29" s="17">
        <v>16116</v>
      </c>
      <c r="F29" s="24"/>
      <c r="G29" s="17">
        <v>9868</v>
      </c>
      <c r="I29" s="18"/>
    </row>
    <row r="30" spans="2:9" ht="12.75">
      <c r="B30" s="27" t="s">
        <v>5</v>
      </c>
      <c r="D30" s="30"/>
      <c r="E30" s="17">
        <v>7018</v>
      </c>
      <c r="F30" s="24"/>
      <c r="G30" s="17">
        <v>7061</v>
      </c>
      <c r="I30" s="18"/>
    </row>
    <row r="31" spans="2:9" ht="12.75">
      <c r="B31" s="27" t="s">
        <v>1</v>
      </c>
      <c r="D31" s="30"/>
      <c r="E31" s="17">
        <v>45698</v>
      </c>
      <c r="F31" s="24"/>
      <c r="G31" s="17">
        <v>30686</v>
      </c>
      <c r="I31" s="18"/>
    </row>
    <row r="32" spans="2:9" ht="12.75">
      <c r="B32" s="27" t="s">
        <v>6</v>
      </c>
      <c r="D32" s="30"/>
      <c r="E32" s="17">
        <v>109739</v>
      </c>
      <c r="F32" s="24"/>
      <c r="G32" s="17">
        <v>93128</v>
      </c>
      <c r="I32" s="18"/>
    </row>
    <row r="33" spans="2:9" ht="12.75">
      <c r="B33" s="27" t="s">
        <v>50</v>
      </c>
      <c r="D33" s="30"/>
      <c r="E33" s="17">
        <v>16827</v>
      </c>
      <c r="F33" s="24"/>
      <c r="G33" s="17">
        <v>41701</v>
      </c>
      <c r="I33" s="18"/>
    </row>
    <row r="34" spans="2:9" ht="12.75">
      <c r="B34" s="27" t="s">
        <v>101</v>
      </c>
      <c r="D34" s="30"/>
      <c r="E34" s="32">
        <f>14640</f>
        <v>14640</v>
      </c>
      <c r="F34" s="24"/>
      <c r="G34" s="32">
        <v>16579</v>
      </c>
      <c r="H34" s="18"/>
      <c r="I34" s="18"/>
    </row>
    <row r="35" spans="4:7" ht="12.75">
      <c r="D35" s="30"/>
      <c r="E35" s="17">
        <f>SUM(E29:E34)</f>
        <v>210038</v>
      </c>
      <c r="F35" s="24"/>
      <c r="G35" s="17">
        <f>SUM(G29:G34)</f>
        <v>199023</v>
      </c>
    </row>
    <row r="36" spans="4:7" ht="12.75">
      <c r="D36" s="30"/>
      <c r="E36" s="17"/>
      <c r="F36" s="24"/>
      <c r="G36" s="17"/>
    </row>
    <row r="37" spans="1:7" ht="13.5" thickBot="1">
      <c r="A37" s="29" t="s">
        <v>55</v>
      </c>
      <c r="D37" s="30"/>
      <c r="E37" s="25">
        <f>E26+E35</f>
        <v>415595</v>
      </c>
      <c r="F37" s="24"/>
      <c r="G37" s="25">
        <f>G26+G35</f>
        <v>421572</v>
      </c>
    </row>
    <row r="38" spans="4:7" ht="13.5" thickTop="1">
      <c r="D38" s="30"/>
      <c r="E38" s="17"/>
      <c r="F38" s="24"/>
      <c r="G38" s="17"/>
    </row>
    <row r="39" spans="4:7" ht="12.75">
      <c r="D39" s="30"/>
      <c r="E39" s="17"/>
      <c r="F39" s="24"/>
      <c r="G39" s="17"/>
    </row>
    <row r="40" spans="1:7" ht="12.75">
      <c r="A40" s="29" t="s">
        <v>56</v>
      </c>
      <c r="D40" s="30"/>
      <c r="E40" s="17"/>
      <c r="F40" s="24"/>
      <c r="G40" s="17"/>
    </row>
    <row r="41" spans="1:9" ht="12.75">
      <c r="A41" s="29" t="s">
        <v>57</v>
      </c>
      <c r="D41" s="30"/>
      <c r="E41" s="17"/>
      <c r="F41" s="24"/>
      <c r="G41" s="17"/>
      <c r="I41" s="18"/>
    </row>
    <row r="42" spans="2:9" ht="12.75">
      <c r="B42" s="27" t="s">
        <v>33</v>
      </c>
      <c r="D42" s="30"/>
      <c r="E42" s="17">
        <f>'KLSE-SE'!C39</f>
        <v>110543</v>
      </c>
      <c r="F42" s="24"/>
      <c r="G42" s="17">
        <f>'KLSE-SE'!C31</f>
        <v>88337</v>
      </c>
      <c r="I42" s="18"/>
    </row>
    <row r="43" spans="2:9" ht="12.75">
      <c r="B43" s="27" t="s">
        <v>58</v>
      </c>
      <c r="D43" s="30"/>
      <c r="E43" s="17">
        <f>'KLSE-SE'!E39</f>
        <v>2189</v>
      </c>
      <c r="F43" s="24"/>
      <c r="G43" s="17">
        <f>'KLSE-SE'!E31</f>
        <v>24253</v>
      </c>
      <c r="I43" s="18"/>
    </row>
    <row r="44" spans="2:9" ht="12.75">
      <c r="B44" s="27" t="s">
        <v>59</v>
      </c>
      <c r="D44" s="30"/>
      <c r="E44" s="17">
        <f>SUM('KLSE-SE'!G39:L39)</f>
        <v>5104</v>
      </c>
      <c r="F44" s="24"/>
      <c r="G44" s="17">
        <f>SUM('KLSE-SE'!G31:L31)</f>
        <v>687</v>
      </c>
      <c r="I44" s="18"/>
    </row>
    <row r="45" spans="2:9" ht="12.75">
      <c r="B45" s="27" t="s">
        <v>60</v>
      </c>
      <c r="D45" s="30"/>
      <c r="E45" s="32">
        <f>'KLSE-SE'!M39</f>
        <v>42957</v>
      </c>
      <c r="F45" s="24"/>
      <c r="G45" s="32">
        <f>'KLSE-SE'!M31</f>
        <v>42449</v>
      </c>
      <c r="I45" s="18"/>
    </row>
    <row r="46" spans="4:7" ht="12.75">
      <c r="D46" s="30"/>
      <c r="E46" s="17">
        <f>SUM(E42:E45)</f>
        <v>160793</v>
      </c>
      <c r="F46" s="24"/>
      <c r="G46" s="17">
        <f>SUM(G42:G45)</f>
        <v>155726</v>
      </c>
    </row>
    <row r="47" spans="1:9" ht="12.75">
      <c r="A47" s="29" t="s">
        <v>13</v>
      </c>
      <c r="D47" s="30"/>
      <c r="E47" s="17">
        <f>'KLSE-SE'!Q39</f>
        <v>2508</v>
      </c>
      <c r="F47" s="24"/>
      <c r="G47" s="17">
        <f>'KLSE-SE'!Q31</f>
        <v>2480</v>
      </c>
      <c r="I47" s="18"/>
    </row>
    <row r="48" spans="1:7" ht="12.75">
      <c r="A48" s="29" t="s">
        <v>61</v>
      </c>
      <c r="D48" s="30"/>
      <c r="E48" s="33">
        <f>SUM(E46:E47)</f>
        <v>163301</v>
      </c>
      <c r="F48" s="24"/>
      <c r="G48" s="33">
        <f>SUM(G46:G47)</f>
        <v>158206</v>
      </c>
    </row>
    <row r="49" spans="1:7" ht="12.75">
      <c r="A49" s="29"/>
      <c r="D49" s="30"/>
      <c r="E49" s="17"/>
      <c r="F49" s="24"/>
      <c r="G49" s="17"/>
    </row>
    <row r="50" spans="1:7" ht="12.75">
      <c r="A50" s="29"/>
      <c r="D50" s="30"/>
      <c r="E50" s="17"/>
      <c r="F50" s="24"/>
      <c r="G50" s="17"/>
    </row>
    <row r="51" spans="1:7" ht="12.75">
      <c r="A51" s="29" t="s">
        <v>65</v>
      </c>
      <c r="D51" s="30"/>
      <c r="E51" s="17"/>
      <c r="F51" s="24"/>
      <c r="G51" s="17"/>
    </row>
    <row r="52" spans="1:10" ht="12.75">
      <c r="A52" s="29"/>
      <c r="B52" s="27" t="s">
        <v>62</v>
      </c>
      <c r="D52" s="30"/>
      <c r="E52" s="17">
        <v>150049</v>
      </c>
      <c r="F52" s="24"/>
      <c r="G52" s="17">
        <v>150634</v>
      </c>
      <c r="I52" s="18"/>
      <c r="J52" s="18"/>
    </row>
    <row r="53" spans="1:7" ht="12.75">
      <c r="A53" s="29"/>
      <c r="D53" s="30"/>
      <c r="E53" s="17"/>
      <c r="F53" s="24"/>
      <c r="G53" s="17"/>
    </row>
    <row r="54" spans="1:10" ht="12.75">
      <c r="A54" s="29" t="s">
        <v>90</v>
      </c>
      <c r="D54" s="30"/>
      <c r="E54" s="17"/>
      <c r="F54" s="24"/>
      <c r="G54" s="17"/>
      <c r="J54" s="18"/>
    </row>
    <row r="55" spans="2:9" ht="12.75">
      <c r="B55" s="27" t="s">
        <v>62</v>
      </c>
      <c r="D55" s="30"/>
      <c r="E55" s="17">
        <v>39132</v>
      </c>
      <c r="F55" s="24"/>
      <c r="G55" s="17">
        <v>45868</v>
      </c>
      <c r="I55" s="18"/>
    </row>
    <row r="56" spans="2:7" ht="12.75" hidden="1">
      <c r="B56" s="27" t="s">
        <v>23</v>
      </c>
      <c r="D56" s="30"/>
      <c r="E56" s="17"/>
      <c r="F56" s="24"/>
      <c r="G56" s="17"/>
    </row>
    <row r="57" spans="2:9" ht="12.75">
      <c r="B57" s="27" t="s">
        <v>23</v>
      </c>
      <c r="D57" s="30"/>
      <c r="E57" s="17">
        <v>19241</v>
      </c>
      <c r="F57" s="24"/>
      <c r="G57" s="17">
        <v>21129</v>
      </c>
      <c r="I57" s="18"/>
    </row>
    <row r="58" spans="2:9" ht="12.75">
      <c r="B58" s="27" t="s">
        <v>32</v>
      </c>
      <c r="D58" s="30"/>
      <c r="E58" s="17">
        <v>35612</v>
      </c>
      <c r="F58" s="24"/>
      <c r="G58" s="17">
        <v>34844</v>
      </c>
      <c r="I58" s="18"/>
    </row>
    <row r="59" spans="2:9" ht="12.75">
      <c r="B59" s="27" t="s">
        <v>63</v>
      </c>
      <c r="D59" s="30"/>
      <c r="E59" s="17">
        <v>5357</v>
      </c>
      <c r="F59" s="24"/>
      <c r="G59" s="17">
        <v>10100</v>
      </c>
      <c r="I59" s="18"/>
    </row>
    <row r="60" spans="2:9" ht="12.75">
      <c r="B60" s="27" t="s">
        <v>64</v>
      </c>
      <c r="D60" s="30"/>
      <c r="E60" s="32">
        <v>2903</v>
      </c>
      <c r="F60" s="24"/>
      <c r="G60" s="32">
        <v>791</v>
      </c>
      <c r="I60" s="18"/>
    </row>
    <row r="61" spans="1:7" ht="12.75">
      <c r="A61" s="29"/>
      <c r="D61" s="30"/>
      <c r="E61" s="17">
        <f>SUM(E55:E60)</f>
        <v>102245</v>
      </c>
      <c r="F61" s="24"/>
      <c r="G61" s="17">
        <f>SUM(G55:G60)</f>
        <v>112732</v>
      </c>
    </row>
    <row r="62" spans="1:7" ht="3.75" customHeight="1">
      <c r="A62" s="29"/>
      <c r="D62" s="30"/>
      <c r="E62" s="32"/>
      <c r="F62" s="34"/>
      <c r="G62" s="32"/>
    </row>
    <row r="63" spans="1:7" ht="12.75">
      <c r="A63" s="29" t="s">
        <v>66</v>
      </c>
      <c r="D63" s="30"/>
      <c r="E63" s="17">
        <f>E52+E61</f>
        <v>252294</v>
      </c>
      <c r="F63" s="24"/>
      <c r="G63" s="17">
        <f>G52+G61</f>
        <v>263366</v>
      </c>
    </row>
    <row r="64" spans="4:7" ht="5.25" customHeight="1">
      <c r="D64" s="30"/>
      <c r="E64" s="17"/>
      <c r="G64" s="17"/>
    </row>
    <row r="65" spans="1:7" ht="13.5" thickBot="1">
      <c r="A65" s="29" t="s">
        <v>67</v>
      </c>
      <c r="D65" s="30"/>
      <c r="E65" s="25">
        <f>E63+E48</f>
        <v>415595</v>
      </c>
      <c r="G65" s="25">
        <f>G63+G48</f>
        <v>421572</v>
      </c>
    </row>
    <row r="66" spans="4:7" ht="13.5" thickTop="1">
      <c r="D66" s="30"/>
      <c r="E66" s="17"/>
      <c r="G66" s="17"/>
    </row>
    <row r="67" spans="4:7" ht="12.75">
      <c r="D67" s="30"/>
      <c r="E67" s="17"/>
      <c r="G67" s="17"/>
    </row>
    <row r="68" spans="1:7" ht="12.75">
      <c r="A68" s="29" t="s">
        <v>78</v>
      </c>
      <c r="D68" s="30"/>
      <c r="E68" s="35">
        <f>E46/E42</f>
        <v>1.4545742380792994</v>
      </c>
      <c r="G68" s="35">
        <f>G46/G42</f>
        <v>1.7628626736248685</v>
      </c>
    </row>
    <row r="69" spans="4:7" ht="12.75" hidden="1">
      <c r="D69" s="30"/>
      <c r="E69" s="17">
        <f>E37-E65</f>
        <v>0</v>
      </c>
      <c r="G69" s="17"/>
    </row>
    <row r="70" ht="12.75">
      <c r="D70" s="30"/>
    </row>
    <row r="71" spans="1:7" ht="12.75">
      <c r="A71" s="29"/>
      <c r="D71" s="30"/>
      <c r="E71" s="36"/>
      <c r="F71" s="18"/>
      <c r="G71" s="36"/>
    </row>
    <row r="72" spans="1:4" ht="12.75">
      <c r="A72" s="27" t="s">
        <v>68</v>
      </c>
      <c r="D72" s="30"/>
    </row>
    <row r="73" ht="12.75">
      <c r="A73" s="27" t="s">
        <v>96</v>
      </c>
    </row>
    <row r="206" ht="12" customHeight="1"/>
  </sheetData>
  <mergeCells count="4">
    <mergeCell ref="A5:G5"/>
    <mergeCell ref="A8:G8"/>
    <mergeCell ref="A9:G9"/>
    <mergeCell ref="A6:G6"/>
  </mergeCells>
  <printOptions/>
  <pageMargins left="0.787401575" right="0.25" top="0.143700787" bottom="0" header="0.36" footer="0"/>
  <pageSetup fitToHeight="1" fitToWidth="1" orientation="portrait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S39"/>
  <sheetViews>
    <sheetView workbookViewId="0" topLeftCell="A10">
      <selection activeCell="O25" sqref="O25"/>
    </sheetView>
  </sheetViews>
  <sheetFormatPr defaultColWidth="9.140625" defaultRowHeight="12.75"/>
  <cols>
    <col min="1" max="1" width="2.28125" style="1" customWidth="1"/>
    <col min="2" max="2" width="28.7109375" style="1" customWidth="1"/>
    <col min="3" max="3" width="9.140625" style="5" customWidth="1"/>
    <col min="4" max="4" width="2.00390625" style="5" customWidth="1"/>
    <col min="5" max="5" width="9.00390625" style="5" customWidth="1"/>
    <col min="6" max="6" width="1.7109375" style="5" customWidth="1"/>
    <col min="7" max="7" width="10.140625" style="5" bestFit="1" customWidth="1"/>
    <col min="8" max="8" width="1.7109375" style="5" customWidth="1"/>
    <col min="9" max="9" width="8.28125" style="5" bestFit="1" customWidth="1"/>
    <col min="10" max="10" width="1.57421875" style="5" customWidth="1"/>
    <col min="11" max="11" width="8.28125" style="5" customWidth="1"/>
    <col min="12" max="12" width="1.7109375" style="5" customWidth="1"/>
    <col min="13" max="13" width="11.28125" style="5" bestFit="1" customWidth="1"/>
    <col min="14" max="14" width="1.7109375" style="5" customWidth="1"/>
    <col min="15" max="15" width="9.140625" style="5" customWidth="1"/>
    <col min="16" max="16" width="2.57421875" style="5" customWidth="1"/>
    <col min="17" max="17" width="9.140625" style="5" customWidth="1"/>
    <col min="18" max="18" width="1.28515625" style="5" customWidth="1"/>
    <col min="19" max="20" width="9.140625" style="5" customWidth="1"/>
    <col min="21" max="16384" width="9.140625" style="1" customWidth="1"/>
  </cols>
  <sheetData>
    <row r="1" ht="12.75"/>
    <row r="2" ht="12.75"/>
    <row r="3" ht="12.75"/>
    <row r="4" spans="1:19" ht="12.75">
      <c r="A4" s="40" t="s">
        <v>123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</row>
    <row r="5" spans="1:19" ht="12.75">
      <c r="A5" s="40" t="s">
        <v>121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</row>
    <row r="7" spans="1:19" ht="12.75">
      <c r="A7" s="38" t="s">
        <v>69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</row>
    <row r="8" spans="1:19" ht="12.75">
      <c r="A8" s="40" t="s">
        <v>107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</row>
    <row r="9" spans="1:15" ht="12.7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</row>
    <row r="10" spans="1:15" ht="12.7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</row>
    <row r="11" spans="1:19" ht="12.7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Q11" s="11" t="s">
        <v>70</v>
      </c>
      <c r="S11" s="11" t="s">
        <v>12</v>
      </c>
    </row>
    <row r="12" spans="2:19" ht="12.75">
      <c r="B12" s="4"/>
      <c r="D12" s="23"/>
      <c r="E12" s="40" t="s">
        <v>73</v>
      </c>
      <c r="F12" s="40"/>
      <c r="G12" s="40"/>
      <c r="H12" s="40"/>
      <c r="I12" s="40"/>
      <c r="J12" s="40"/>
      <c r="K12" s="40"/>
      <c r="L12" s="40"/>
      <c r="M12" s="40"/>
      <c r="N12" s="40"/>
      <c r="O12" s="40"/>
      <c r="Q12" s="11" t="s">
        <v>105</v>
      </c>
      <c r="S12" s="11" t="s">
        <v>71</v>
      </c>
    </row>
    <row r="13" spans="3:15" ht="13.5">
      <c r="C13" s="4"/>
      <c r="D13" s="4"/>
      <c r="E13" s="41" t="s">
        <v>72</v>
      </c>
      <c r="F13" s="41"/>
      <c r="G13" s="41"/>
      <c r="H13" s="41"/>
      <c r="I13" s="41"/>
      <c r="J13" s="41"/>
      <c r="K13" s="41"/>
      <c r="L13" s="41"/>
      <c r="M13" s="13" t="s">
        <v>38</v>
      </c>
      <c r="N13" s="4"/>
      <c r="O13" s="4"/>
    </row>
    <row r="14" spans="3:18" ht="12.75">
      <c r="C14" s="11" t="s">
        <v>8</v>
      </c>
      <c r="D14" s="11"/>
      <c r="E14" s="11" t="s">
        <v>10</v>
      </c>
      <c r="F14" s="11"/>
      <c r="G14" s="11" t="s">
        <v>14</v>
      </c>
      <c r="H14" s="11"/>
      <c r="I14" s="11" t="s">
        <v>0</v>
      </c>
      <c r="J14" s="11"/>
      <c r="K14" s="11" t="s">
        <v>94</v>
      </c>
      <c r="L14" s="11"/>
      <c r="M14" s="11" t="s">
        <v>9</v>
      </c>
      <c r="N14" s="11"/>
      <c r="O14" s="4"/>
      <c r="R14" s="11"/>
    </row>
    <row r="15" spans="3:18" ht="12.75">
      <c r="C15" s="11" t="s">
        <v>35</v>
      </c>
      <c r="D15" s="11"/>
      <c r="E15" s="11" t="s">
        <v>36</v>
      </c>
      <c r="F15" s="11"/>
      <c r="G15" s="11" t="s">
        <v>37</v>
      </c>
      <c r="H15" s="11"/>
      <c r="I15" s="11" t="s">
        <v>37</v>
      </c>
      <c r="J15" s="11"/>
      <c r="K15" s="11" t="s">
        <v>37</v>
      </c>
      <c r="L15" s="11"/>
      <c r="M15" s="11" t="s">
        <v>82</v>
      </c>
      <c r="N15" s="11"/>
      <c r="O15" s="11" t="s">
        <v>12</v>
      </c>
      <c r="R15" s="11"/>
    </row>
    <row r="16" spans="3:19" ht="12.75">
      <c r="C16" s="11" t="s">
        <v>29</v>
      </c>
      <c r="D16" s="11"/>
      <c r="E16" s="11" t="s">
        <v>29</v>
      </c>
      <c r="F16" s="11"/>
      <c r="G16" s="11" t="s">
        <v>29</v>
      </c>
      <c r="H16" s="11"/>
      <c r="I16" s="11" t="s">
        <v>29</v>
      </c>
      <c r="J16" s="11"/>
      <c r="K16" s="11" t="s">
        <v>29</v>
      </c>
      <c r="L16" s="11"/>
      <c r="M16" s="11" t="s">
        <v>29</v>
      </c>
      <c r="N16" s="11"/>
      <c r="O16" s="11" t="s">
        <v>29</v>
      </c>
      <c r="Q16" s="11" t="s">
        <v>29</v>
      </c>
      <c r="S16" s="11" t="s">
        <v>29</v>
      </c>
    </row>
    <row r="18" spans="1:19" ht="12.75">
      <c r="A18" s="3" t="s">
        <v>74</v>
      </c>
      <c r="C18" s="5">
        <v>88337</v>
      </c>
      <c r="E18" s="5">
        <v>24253</v>
      </c>
      <c r="G18" s="5">
        <v>693</v>
      </c>
      <c r="I18" s="5">
        <v>-6</v>
      </c>
      <c r="K18" s="5">
        <v>0</v>
      </c>
      <c r="M18" s="5">
        <v>32293</v>
      </c>
      <c r="O18" s="5">
        <f>SUM(C18:N18)</f>
        <v>145570</v>
      </c>
      <c r="Q18" s="5">
        <v>3138</v>
      </c>
      <c r="S18" s="5">
        <f>SUM(O18:R18)</f>
        <v>148708</v>
      </c>
    </row>
    <row r="19" ht="12.75">
      <c r="A19" s="3"/>
    </row>
    <row r="20" spans="1:19" ht="12.75">
      <c r="A20" s="1" t="s">
        <v>40</v>
      </c>
      <c r="C20" s="5">
        <v>0</v>
      </c>
      <c r="E20" s="5">
        <v>0</v>
      </c>
      <c r="G20" s="5">
        <v>0</v>
      </c>
      <c r="I20" s="5">
        <v>0</v>
      </c>
      <c r="K20" s="5">
        <v>0</v>
      </c>
      <c r="M20" s="5">
        <f>'KLSE-PL'!J39</f>
        <v>-8732</v>
      </c>
      <c r="O20" s="5">
        <f>SUM(C20:N20)</f>
        <v>-8732</v>
      </c>
      <c r="Q20" s="5">
        <f>'KLSE-PL'!J40</f>
        <v>11</v>
      </c>
      <c r="S20" s="5">
        <f>SUM(O20:R20)</f>
        <v>-8721</v>
      </c>
    </row>
    <row r="21" spans="1:19" ht="12.75">
      <c r="A21" s="1" t="s">
        <v>81</v>
      </c>
      <c r="B21" s="12"/>
      <c r="C21" s="5">
        <v>0</v>
      </c>
      <c r="E21" s="5">
        <v>0</v>
      </c>
      <c r="G21" s="5">
        <v>0</v>
      </c>
      <c r="I21" s="5">
        <v>0</v>
      </c>
      <c r="K21" s="5">
        <v>0</v>
      </c>
      <c r="M21" s="5">
        <v>0</v>
      </c>
      <c r="O21" s="5">
        <f>SUM(C21:N21)</f>
        <v>0</v>
      </c>
      <c r="Q21" s="5">
        <v>278</v>
      </c>
      <c r="S21" s="5">
        <f>SUM(O21:R21)</f>
        <v>278</v>
      </c>
    </row>
    <row r="22" spans="1:2" ht="12.75">
      <c r="A22" s="1" t="s">
        <v>79</v>
      </c>
      <c r="B22" s="12"/>
    </row>
    <row r="23" spans="2:19" ht="12.75">
      <c r="B23" s="1" t="s">
        <v>80</v>
      </c>
      <c r="C23" s="5">
        <v>0</v>
      </c>
      <c r="E23" s="5">
        <v>0</v>
      </c>
      <c r="G23" s="5">
        <v>0</v>
      </c>
      <c r="I23" s="5">
        <v>0</v>
      </c>
      <c r="K23" s="5">
        <v>0</v>
      </c>
      <c r="M23" s="5">
        <v>0</v>
      </c>
      <c r="O23" s="5">
        <v>0</v>
      </c>
      <c r="Q23" s="5">
        <v>-16</v>
      </c>
      <c r="S23" s="5">
        <f>SUM(O23:R23)</f>
        <v>-16</v>
      </c>
    </row>
    <row r="25" spans="1:19" ht="13.5" thickBot="1">
      <c r="A25" s="3" t="s">
        <v>115</v>
      </c>
      <c r="C25" s="8">
        <f>SUM(C18:C24)</f>
        <v>88337</v>
      </c>
      <c r="D25" s="8"/>
      <c r="E25" s="8">
        <f>SUM(E18:E24)</f>
        <v>24253</v>
      </c>
      <c r="F25" s="8"/>
      <c r="G25" s="8">
        <f>SUM(G18:G24)</f>
        <v>693</v>
      </c>
      <c r="H25" s="8"/>
      <c r="I25" s="8">
        <f>SUM(I18:I24)</f>
        <v>-6</v>
      </c>
      <c r="J25" s="8"/>
      <c r="K25" s="8">
        <f>SUM(K18:K24)</f>
        <v>0</v>
      </c>
      <c r="L25" s="8"/>
      <c r="M25" s="8">
        <f>SUM(M18:M24)</f>
        <v>23561</v>
      </c>
      <c r="N25" s="8"/>
      <c r="O25" s="8">
        <f>SUM(O18:O24)</f>
        <v>136838</v>
      </c>
      <c r="P25" s="8"/>
      <c r="Q25" s="8">
        <f>SUM(Q18:Q24)</f>
        <v>3411</v>
      </c>
      <c r="R25" s="8"/>
      <c r="S25" s="8">
        <f>SUM(S18:S24)</f>
        <v>140249</v>
      </c>
    </row>
    <row r="26" spans="3:15" ht="13.5" thickTop="1">
      <c r="C26" s="6"/>
      <c r="E26" s="6"/>
      <c r="G26" s="6"/>
      <c r="H26" s="6"/>
      <c r="I26" s="6"/>
      <c r="J26" s="6"/>
      <c r="K26" s="6"/>
      <c r="M26" s="6"/>
      <c r="O26" s="6"/>
    </row>
    <row r="27" spans="3:15" ht="12.75">
      <c r="C27" s="6"/>
      <c r="E27" s="6"/>
      <c r="G27" s="6"/>
      <c r="H27" s="6"/>
      <c r="I27" s="6"/>
      <c r="J27" s="6"/>
      <c r="K27" s="6"/>
      <c r="M27" s="6"/>
      <c r="O27" s="6"/>
    </row>
    <row r="30" spans="2:19" ht="12.75">
      <c r="B30" s="12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</row>
    <row r="31" spans="1:19" ht="12.75">
      <c r="A31" s="3" t="s">
        <v>93</v>
      </c>
      <c r="B31" s="12"/>
      <c r="C31" s="5">
        <v>88337</v>
      </c>
      <c r="E31" s="5">
        <v>24253</v>
      </c>
      <c r="G31" s="5">
        <v>693</v>
      </c>
      <c r="I31" s="5">
        <v>-6</v>
      </c>
      <c r="K31" s="5">
        <v>0</v>
      </c>
      <c r="M31" s="5">
        <v>42449</v>
      </c>
      <c r="O31" s="5">
        <f>SUM(C31:N31)</f>
        <v>155726</v>
      </c>
      <c r="Q31" s="5">
        <v>2480</v>
      </c>
      <c r="S31" s="5">
        <f>SUM(O31:R31)</f>
        <v>158206</v>
      </c>
    </row>
    <row r="32" spans="1:2" ht="12.75">
      <c r="A32" s="3"/>
      <c r="B32" s="12"/>
    </row>
    <row r="33" spans="1:19" ht="12.75">
      <c r="A33" s="1" t="s">
        <v>97</v>
      </c>
      <c r="B33" s="12"/>
      <c r="C33" s="5">
        <v>0</v>
      </c>
      <c r="E33" s="5">
        <v>0</v>
      </c>
      <c r="G33" s="5">
        <v>0</v>
      </c>
      <c r="I33" s="5">
        <v>0</v>
      </c>
      <c r="K33" s="5">
        <v>0</v>
      </c>
      <c r="M33" s="5">
        <f>'KLSE-PL'!H39</f>
        <v>508</v>
      </c>
      <c r="O33" s="6">
        <f>SUM(C33:N33)</f>
        <v>508</v>
      </c>
      <c r="Q33" s="19">
        <f>'KLSE-PL'!H40</f>
        <v>28</v>
      </c>
      <c r="S33" s="6">
        <f>SUM(O33:R33)</f>
        <v>536</v>
      </c>
    </row>
    <row r="34" spans="1:19" ht="12.75">
      <c r="A34" s="1" t="s">
        <v>98</v>
      </c>
      <c r="B34" s="12"/>
      <c r="O34" s="6"/>
      <c r="Q34" s="19"/>
      <c r="S34" s="6"/>
    </row>
    <row r="35" spans="1:19" ht="12.75">
      <c r="A35" s="12" t="s">
        <v>99</v>
      </c>
      <c r="B35" s="12"/>
      <c r="C35" s="5">
        <v>22084</v>
      </c>
      <c r="E35" s="5">
        <v>-22084</v>
      </c>
      <c r="G35" s="5">
        <v>0</v>
      </c>
      <c r="I35" s="5">
        <v>0</v>
      </c>
      <c r="K35" s="5">
        <v>0</v>
      </c>
      <c r="M35" s="5">
        <v>0</v>
      </c>
      <c r="O35" s="6">
        <f>SUM(C35:N35)</f>
        <v>0</v>
      </c>
      <c r="Q35" s="5">
        <v>0</v>
      </c>
      <c r="S35" s="6">
        <f>SUM(O35:R35)</f>
        <v>0</v>
      </c>
    </row>
    <row r="36" spans="1:19" ht="12.75">
      <c r="A36" s="12" t="s">
        <v>117</v>
      </c>
      <c r="B36" s="12"/>
      <c r="C36" s="5">
        <v>122</v>
      </c>
      <c r="E36" s="5">
        <v>20</v>
      </c>
      <c r="G36" s="5">
        <v>0</v>
      </c>
      <c r="I36" s="5">
        <v>0</v>
      </c>
      <c r="K36" s="5">
        <v>0</v>
      </c>
      <c r="M36" s="5">
        <v>0</v>
      </c>
      <c r="O36" s="6">
        <f>SUM(C36:N36)</f>
        <v>142</v>
      </c>
      <c r="Q36" s="5">
        <v>0</v>
      </c>
      <c r="S36" s="6">
        <f>SUM(O36:R36)</f>
        <v>142</v>
      </c>
    </row>
    <row r="37" spans="1:19" ht="12.75">
      <c r="A37" s="1" t="s">
        <v>100</v>
      </c>
      <c r="C37" s="5">
        <v>0</v>
      </c>
      <c r="E37" s="5">
        <v>0</v>
      </c>
      <c r="G37" s="5">
        <v>0</v>
      </c>
      <c r="I37" s="5">
        <v>0</v>
      </c>
      <c r="K37" s="5">
        <v>4417</v>
      </c>
      <c r="M37" s="5">
        <v>0</v>
      </c>
      <c r="O37" s="6">
        <f>SUM(C37:N37)</f>
        <v>4417</v>
      </c>
      <c r="Q37" s="5">
        <v>0</v>
      </c>
      <c r="S37" s="6">
        <f>SUM(O37:R37)</f>
        <v>4417</v>
      </c>
    </row>
    <row r="38" ht="12.75">
      <c r="Q38" s="19"/>
    </row>
    <row r="39" spans="1:19" ht="13.5" thickBot="1">
      <c r="A39" s="3" t="s">
        <v>116</v>
      </c>
      <c r="C39" s="25">
        <f>SUM(C31:C38)</f>
        <v>110543</v>
      </c>
      <c r="D39" s="25"/>
      <c r="E39" s="25">
        <f>SUM(E31:E38)</f>
        <v>2189</v>
      </c>
      <c r="F39" s="25"/>
      <c r="G39" s="25">
        <f>SUM(G31:G38)</f>
        <v>693</v>
      </c>
      <c r="H39" s="25"/>
      <c r="I39" s="25">
        <f>SUM(I31:I38)</f>
        <v>-6</v>
      </c>
      <c r="J39" s="25"/>
      <c r="K39" s="25">
        <f>SUM(K31:K38)</f>
        <v>4417</v>
      </c>
      <c r="L39" s="25"/>
      <c r="M39" s="25">
        <f>SUM(M31:M38)</f>
        <v>42957</v>
      </c>
      <c r="N39" s="25"/>
      <c r="O39" s="25">
        <f>SUM(O31:O38)</f>
        <v>160793</v>
      </c>
      <c r="P39" s="25"/>
      <c r="Q39" s="26">
        <f>SUM(Q31:Q38)</f>
        <v>2508</v>
      </c>
      <c r="R39" s="8"/>
      <c r="S39" s="8">
        <f>SUM(S31:S38)</f>
        <v>163301</v>
      </c>
    </row>
    <row r="40" ht="13.5" thickTop="1"/>
    <row r="209" ht="12" customHeight="1"/>
  </sheetData>
  <mergeCells count="6">
    <mergeCell ref="A4:S4"/>
    <mergeCell ref="E13:L13"/>
    <mergeCell ref="A7:S7"/>
    <mergeCell ref="A8:S8"/>
    <mergeCell ref="E12:O12"/>
    <mergeCell ref="A5:S5"/>
  </mergeCells>
  <printOptions/>
  <pageMargins left="0.44" right="0.25" top="0.34" bottom="0.38" header="0.5" footer="0.5"/>
  <pageSetup fitToHeight="1" fitToWidth="1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M40"/>
  <sheetViews>
    <sheetView workbookViewId="0" topLeftCell="A10">
      <selection activeCell="H6" sqref="H6"/>
    </sheetView>
  </sheetViews>
  <sheetFormatPr defaultColWidth="9.140625" defaultRowHeight="12.75"/>
  <cols>
    <col min="1" max="1" width="3.28125" style="1" customWidth="1"/>
    <col min="2" max="2" width="4.140625" style="1" customWidth="1"/>
    <col min="3" max="3" width="9.140625" style="1" customWidth="1"/>
    <col min="4" max="4" width="38.140625" style="1" customWidth="1"/>
    <col min="5" max="5" width="10.28125" style="5" bestFit="1" customWidth="1"/>
    <col min="6" max="6" width="1.7109375" style="5" customWidth="1"/>
    <col min="7" max="7" width="12.421875" style="5" bestFit="1" customWidth="1"/>
    <col min="8" max="247" width="9.140625" style="5" customWidth="1"/>
    <col min="248" max="16384" width="9.140625" style="1" customWidth="1"/>
  </cols>
  <sheetData>
    <row r="1" ht="12.75"/>
    <row r="2" ht="12.75"/>
    <row r="3" ht="12.75"/>
    <row r="4" ht="12.75">
      <c r="D4" s="3" t="s">
        <v>124</v>
      </c>
    </row>
    <row r="5" ht="12.75">
      <c r="D5" s="3" t="s">
        <v>121</v>
      </c>
    </row>
    <row r="7" spans="1:7" ht="12.75">
      <c r="A7" s="38" t="s">
        <v>76</v>
      </c>
      <c r="B7" s="38"/>
      <c r="C7" s="38"/>
      <c r="D7" s="38"/>
      <c r="E7" s="38"/>
      <c r="F7" s="38"/>
      <c r="G7" s="38"/>
    </row>
    <row r="8" spans="1:7" ht="12.75">
      <c r="A8" s="38" t="s">
        <v>107</v>
      </c>
      <c r="B8" s="38"/>
      <c r="C8" s="38"/>
      <c r="D8" s="38"/>
      <c r="E8" s="38"/>
      <c r="F8" s="38"/>
      <c r="G8" s="38"/>
    </row>
    <row r="9" spans="1:7" ht="12.75">
      <c r="A9" s="15"/>
      <c r="B9" s="15"/>
      <c r="C9" s="15"/>
      <c r="D9" s="15"/>
      <c r="E9" s="15"/>
      <c r="F9" s="15"/>
      <c r="G9" s="15"/>
    </row>
    <row r="10" spans="4:7" ht="12.75">
      <c r="D10" s="3"/>
      <c r="E10" s="4"/>
      <c r="F10" s="4"/>
      <c r="G10" s="11" t="s">
        <v>30</v>
      </c>
    </row>
    <row r="11" spans="5:7" ht="12.75">
      <c r="E11" s="11" t="s">
        <v>20</v>
      </c>
      <c r="F11" s="4"/>
      <c r="G11" s="11" t="s">
        <v>21</v>
      </c>
    </row>
    <row r="12" spans="5:7" ht="12.75">
      <c r="E12" s="11" t="s">
        <v>21</v>
      </c>
      <c r="F12" s="4"/>
      <c r="G12" s="11" t="s">
        <v>3</v>
      </c>
    </row>
    <row r="13" spans="5:7" ht="12.75">
      <c r="E13" s="11" t="s">
        <v>106</v>
      </c>
      <c r="F13" s="4"/>
      <c r="G13" s="11" t="s">
        <v>4</v>
      </c>
    </row>
    <row r="14" spans="5:7" ht="12.75">
      <c r="E14" s="11" t="str">
        <f>'KLSE-PL'!H15</f>
        <v>30.6.2007</v>
      </c>
      <c r="F14" s="4"/>
      <c r="G14" s="11" t="str">
        <f>'KLSE-PL'!J15</f>
        <v>30.6.2006</v>
      </c>
    </row>
    <row r="15" spans="5:7" ht="12.75">
      <c r="E15" s="11" t="s">
        <v>31</v>
      </c>
      <c r="F15" s="4"/>
      <c r="G15" s="11" t="s">
        <v>31</v>
      </c>
    </row>
    <row r="18" spans="1:7" ht="12.75">
      <c r="A18" s="1" t="s">
        <v>120</v>
      </c>
      <c r="E18" s="21">
        <v>-865</v>
      </c>
      <c r="F18" s="21"/>
      <c r="G18" s="21">
        <v>-11660</v>
      </c>
    </row>
    <row r="19" spans="5:7" ht="12.75">
      <c r="E19" s="21"/>
      <c r="F19" s="21"/>
      <c r="G19" s="21"/>
    </row>
    <row r="20" spans="1:7" ht="12.75">
      <c r="A20" s="1" t="s">
        <v>102</v>
      </c>
      <c r="E20" s="21">
        <v>6249</v>
      </c>
      <c r="F20" s="21"/>
      <c r="G20" s="21">
        <v>-2995</v>
      </c>
    </row>
    <row r="21" spans="5:7" ht="12.75">
      <c r="E21" s="21"/>
      <c r="F21" s="21"/>
      <c r="G21" s="21"/>
    </row>
    <row r="22" spans="1:7" ht="12.75">
      <c r="A22" s="1" t="s">
        <v>118</v>
      </c>
      <c r="E22" s="21">
        <v>-6507</v>
      </c>
      <c r="F22" s="21"/>
      <c r="G22" s="21">
        <v>8866</v>
      </c>
    </row>
    <row r="23" spans="5:7" ht="12.75">
      <c r="E23" s="21"/>
      <c r="F23" s="21"/>
      <c r="G23" s="21"/>
    </row>
    <row r="24" spans="5:7" ht="12.75">
      <c r="E24" s="22"/>
      <c r="F24" s="19"/>
      <c r="G24" s="22"/>
    </row>
    <row r="25" spans="1:7" ht="12.75">
      <c r="A25" s="1" t="s">
        <v>119</v>
      </c>
      <c r="E25" s="19">
        <f>E18+E20+E22</f>
        <v>-1123</v>
      </c>
      <c r="F25" s="19"/>
      <c r="G25" s="19">
        <f>G18+G20+G22</f>
        <v>-5789</v>
      </c>
    </row>
    <row r="26" spans="5:7" ht="12.75">
      <c r="E26" s="19"/>
      <c r="F26" s="19"/>
      <c r="G26" s="19"/>
    </row>
    <row r="27" spans="1:7" ht="12.75">
      <c r="A27" s="1" t="s">
        <v>87</v>
      </c>
      <c r="E27" s="19">
        <v>8588</v>
      </c>
      <c r="F27" s="19"/>
      <c r="G27" s="19">
        <v>9419</v>
      </c>
    </row>
    <row r="28" spans="5:7" ht="12.75">
      <c r="E28" s="19"/>
      <c r="F28" s="19"/>
      <c r="G28" s="19"/>
    </row>
    <row r="29" spans="1:7" ht="13.5" thickBot="1">
      <c r="A29" s="1" t="s">
        <v>88</v>
      </c>
      <c r="E29" s="20">
        <f>E25+E27</f>
        <v>7465</v>
      </c>
      <c r="F29" s="19"/>
      <c r="G29" s="20">
        <f>SUM(G25:G27)</f>
        <v>3630</v>
      </c>
    </row>
    <row r="30" spans="5:7" ht="13.5" thickTop="1">
      <c r="E30" s="6"/>
      <c r="G30" s="6"/>
    </row>
    <row r="31" spans="7:13" ht="12.75">
      <c r="G31" s="6"/>
      <c r="J31" s="1"/>
      <c r="K31" s="1"/>
      <c r="L31" s="1"/>
      <c r="M31" s="1"/>
    </row>
    <row r="32" spans="1:7" ht="12.75">
      <c r="A32" s="1" t="s">
        <v>89</v>
      </c>
      <c r="G32" s="6"/>
    </row>
    <row r="33" ht="12.75">
      <c r="G33" s="6"/>
    </row>
    <row r="34" spans="5:7" ht="12.75">
      <c r="E34" s="11" t="s">
        <v>75</v>
      </c>
      <c r="G34" s="11" t="s">
        <v>75</v>
      </c>
    </row>
    <row r="35" spans="5:7" ht="12.75">
      <c r="E35" s="11" t="str">
        <f>E14</f>
        <v>30.6.2007</v>
      </c>
      <c r="F35" s="11"/>
      <c r="G35" s="14" t="str">
        <f>G14</f>
        <v>30.6.2006</v>
      </c>
    </row>
    <row r="36" spans="5:7" ht="12.75">
      <c r="E36" s="11" t="s">
        <v>29</v>
      </c>
      <c r="F36" s="11"/>
      <c r="G36" s="14" t="s">
        <v>29</v>
      </c>
    </row>
    <row r="37" spans="5:7" ht="12.75">
      <c r="E37" s="11"/>
      <c r="F37" s="11"/>
      <c r="G37" s="14"/>
    </row>
    <row r="38" spans="2:7" ht="12.75">
      <c r="B38" s="1" t="s">
        <v>83</v>
      </c>
      <c r="E38" s="19">
        <v>14640</v>
      </c>
      <c r="G38" s="19">
        <v>11635</v>
      </c>
    </row>
    <row r="39" spans="2:7" ht="12.75">
      <c r="B39" s="1" t="s">
        <v>16</v>
      </c>
      <c r="E39" s="19">
        <v>-7175</v>
      </c>
      <c r="G39" s="19">
        <v>-8005</v>
      </c>
    </row>
    <row r="40" spans="5:7" ht="13.5" thickBot="1">
      <c r="E40" s="20">
        <f>SUM(E38:E39)</f>
        <v>7465</v>
      </c>
      <c r="G40" s="20">
        <f>SUM(G38:G39)</f>
        <v>3630</v>
      </c>
    </row>
    <row r="41" ht="13.5" thickTop="1"/>
  </sheetData>
  <sheetProtection/>
  <mergeCells count="2">
    <mergeCell ref="A7:G7"/>
    <mergeCell ref="A8:G8"/>
  </mergeCells>
  <printOptions/>
  <pageMargins left="0.75" right="0.5" top="0.53" bottom="0" header="0.5" footer="0.5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Zecon Engineering Berhad</cp:lastModifiedBy>
  <cp:lastPrinted>2007-08-28T02:41:26Z</cp:lastPrinted>
  <dcterms:created xsi:type="dcterms:W3CDTF">1997-08-18T07:33:50Z</dcterms:created>
  <dcterms:modified xsi:type="dcterms:W3CDTF">2007-08-28T03:32:46Z</dcterms:modified>
  <cp:category/>
  <cp:version/>
  <cp:contentType/>
  <cp:contentStatus/>
</cp:coreProperties>
</file>